
<file path=[Content_Types].xml><?xml version="1.0" encoding="utf-8"?>
<Types xmlns="http://schemas.openxmlformats.org/package/2006/content-types">
  <Default Extension="bin" ContentType="image/png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rinterSettings/printerSettings1.bin" ContentType="application/vnd.openxmlformats-officedocument.spreadsheetml.printerSettings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SG-DAMP\SM\Marchés\2026\2026DG15 Travaux façades Niepce et Cassin\2- Rédaction et publication\01- DCE Travail\"/>
    </mc:Choice>
  </mc:AlternateContent>
  <xr:revisionPtr revIDLastSave="0" documentId="13_ncr:1_{C2A97006-1F9A-4DDD-9912-3D48512B3EEF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LOT UNIQUE Page de garde" sheetId="2" r:id="rId1"/>
    <sheet name="LOT UNIQUE RAVALEMENT DE FACAD" sheetId="3" r:id="rId2"/>
  </sheets>
  <definedNames>
    <definedName name="_xlnm.Print_Titles" localSheetId="1">'LOT UNIQUE RAVALEMENT DE FACAD'!$1:$2</definedName>
    <definedName name="_xlnm.Print_Area" localSheetId="1">'LOT UNIQUE RAVALEMENT DE FACAD'!$A$1:$G$84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2" i="3" l="1"/>
  <c r="G6" i="3"/>
  <c r="G12" i="3" s="1"/>
  <c r="G81" i="3" s="1"/>
  <c r="G7" i="3"/>
  <c r="G8" i="3"/>
  <c r="G9" i="3"/>
  <c r="G10" i="3"/>
  <c r="G15" i="3"/>
  <c r="G16" i="3"/>
  <c r="G17" i="3"/>
  <c r="G19" i="3"/>
  <c r="G22" i="3"/>
  <c r="G23" i="3"/>
  <c r="G24" i="3"/>
  <c r="G26" i="3"/>
  <c r="G29" i="3"/>
  <c r="G31" i="3"/>
  <c r="G35" i="3"/>
  <c r="G36" i="3"/>
  <c r="G38" i="3"/>
  <c r="G39" i="3"/>
  <c r="G41" i="3"/>
  <c r="G45" i="3"/>
  <c r="G47" i="3"/>
  <c r="G51" i="3"/>
  <c r="G52" i="3"/>
  <c r="G54" i="3"/>
  <c r="G57" i="3"/>
  <c r="G58" i="3"/>
  <c r="G59" i="3"/>
  <c r="G61" i="3"/>
  <c r="G64" i="3"/>
  <c r="G65" i="3"/>
  <c r="G67" i="3"/>
  <c r="G70" i="3"/>
  <c r="G72" i="3"/>
  <c r="G75" i="3"/>
  <c r="G77" i="3"/>
  <c r="G82" i="3" l="1"/>
  <c r="G83" i="3" s="1"/>
</calcChain>
</file>

<file path=xl/sharedStrings.xml><?xml version="1.0" encoding="utf-8"?>
<sst xmlns="http://schemas.openxmlformats.org/spreadsheetml/2006/main" count="213" uniqueCount="213">
  <si>
    <t>U</t>
  </si>
  <si>
    <t>Quantité indicative</t>
  </si>
  <si>
    <t>Quantité entreprise</t>
  </si>
  <si>
    <t>Prix unitaire</t>
  </si>
  <si>
    <t>Montant H.T.</t>
  </si>
  <si>
    <t>1</t>
  </si>
  <si>
    <t>DESIGNATION DES OUVRAGES</t>
  </si>
  <si>
    <t>CH3</t>
  </si>
  <si>
    <t>1.1</t>
  </si>
  <si>
    <t>TRAVAUX PREPARATOIRES</t>
  </si>
  <si>
    <t>CH4</t>
  </si>
  <si>
    <t xml:space="preserve">1.1 1 </t>
  </si>
  <si>
    <t>Constat d'Huissier avant toute intervention de travaux</t>
  </si>
  <si>
    <t>Ens</t>
  </si>
  <si>
    <t>ART</t>
  </si>
  <si>
    <t>C1-56</t>
  </si>
  <si>
    <t xml:space="preserve">1.1 2 </t>
  </si>
  <si>
    <t>Panneau chantier règlementaire</t>
  </si>
  <si>
    <t>U</t>
  </si>
  <si>
    <t>ART</t>
  </si>
  <si>
    <t>C0-4</t>
  </si>
  <si>
    <t xml:space="preserve">1.1 3 </t>
  </si>
  <si>
    <t>Barrières de chantier - grillagée</t>
  </si>
  <si>
    <t>ml</t>
  </si>
  <si>
    <t>ART</t>
  </si>
  <si>
    <t>002-A036</t>
  </si>
  <si>
    <t xml:space="preserve">1.1 4 </t>
  </si>
  <si>
    <t>Base vie</t>
  </si>
  <si>
    <t>Ens</t>
  </si>
  <si>
    <t>ART</t>
  </si>
  <si>
    <t>002-C686</t>
  </si>
  <si>
    <t xml:space="preserve">1.1 5 </t>
  </si>
  <si>
    <t>Mise en sécurité du personnel et moyens d'acheminement</t>
  </si>
  <si>
    <t>Ens</t>
  </si>
  <si>
    <t>ART</t>
  </si>
  <si>
    <t>LZ-247</t>
  </si>
  <si>
    <t>Total TRAVAUX PREPARATOIRES</t>
  </si>
  <si>
    <t>STOT</t>
  </si>
  <si>
    <t>1.3</t>
  </si>
  <si>
    <t>TRAVAUX DE DEPOSE</t>
  </si>
  <si>
    <t>CH4</t>
  </si>
  <si>
    <t xml:space="preserve">1.3 1 </t>
  </si>
  <si>
    <t>Dépose puis repose des grilles caillebotis (brises soleils)</t>
  </si>
  <si>
    <t>Ens</t>
  </si>
  <si>
    <t>ART</t>
  </si>
  <si>
    <t>002-C687</t>
  </si>
  <si>
    <t xml:space="preserve">1.3 2 </t>
  </si>
  <si>
    <t>Dépose puis repose de protection de grilles</t>
  </si>
  <si>
    <t>Ens</t>
  </si>
  <si>
    <t>ART</t>
  </si>
  <si>
    <t>002-C688</t>
  </si>
  <si>
    <t xml:space="preserve">1.3 3 </t>
  </si>
  <si>
    <t>Dépose puis repose des accessoires de façade</t>
  </si>
  <si>
    <t>Ens</t>
  </si>
  <si>
    <t>ART</t>
  </si>
  <si>
    <t>002-C689</t>
  </si>
  <si>
    <t>Total TRAVAUX DE DEPOSE</t>
  </si>
  <si>
    <t>STOT</t>
  </si>
  <si>
    <t>1.4</t>
  </si>
  <si>
    <t>PREPARATION DES SUPPORTS</t>
  </si>
  <si>
    <t>CH4</t>
  </si>
  <si>
    <t xml:space="preserve">1.4 2 </t>
  </si>
  <si>
    <t>Décapage chimique des enduits à granulats de marbre</t>
  </si>
  <si>
    <t>m2</t>
  </si>
  <si>
    <t>ART</t>
  </si>
  <si>
    <t>002-C690</t>
  </si>
  <si>
    <t xml:space="preserve">1.4 3 </t>
  </si>
  <si>
    <t>Nettoyage des façades</t>
  </si>
  <si>
    <t>m2</t>
  </si>
  <si>
    <t>ART</t>
  </si>
  <si>
    <t>002-C691</t>
  </si>
  <si>
    <t xml:space="preserve">1.4 4 </t>
  </si>
  <si>
    <t>Décontamination des anciens fonds</t>
  </si>
  <si>
    <t>m2</t>
  </si>
  <si>
    <t>ART</t>
  </si>
  <si>
    <t>002-C692</t>
  </si>
  <si>
    <t>Total PREPARATION DES SUPPORTS</t>
  </si>
  <si>
    <t>STOT</t>
  </si>
  <si>
    <t>1.5</t>
  </si>
  <si>
    <t>TRAITEMENT DES SUPPORTS</t>
  </si>
  <si>
    <t>CH4</t>
  </si>
  <si>
    <t xml:space="preserve">1.5 1 </t>
  </si>
  <si>
    <t>Traitement des ouvrages béton armé</t>
  </si>
  <si>
    <t>Ens</t>
  </si>
  <si>
    <t>ART</t>
  </si>
  <si>
    <t>C7-1861</t>
  </si>
  <si>
    <t>Total TRAITEMENT DES SUPPORTS</t>
  </si>
  <si>
    <t>STOT</t>
  </si>
  <si>
    <t>1.6</t>
  </si>
  <si>
    <t>REVETEMENT D'IMPERMEABILISATION EN FACADE</t>
  </si>
  <si>
    <t>CH4</t>
  </si>
  <si>
    <t>1.6.1</t>
  </si>
  <si>
    <t>Revêtement d'imperméabilisation, finition à granulats de marbre</t>
  </si>
  <si>
    <t>CH5</t>
  </si>
  <si>
    <t xml:space="preserve">1.6.1 1 </t>
  </si>
  <si>
    <t>Revêtement souple épais, à granulats de marbre (I3)</t>
  </si>
  <si>
    <t>m2</t>
  </si>
  <si>
    <t>ART</t>
  </si>
  <si>
    <t>002-C694</t>
  </si>
  <si>
    <t xml:space="preserve">1.6.1 2 </t>
  </si>
  <si>
    <t>Retour sur tableaux et sous face de linteaux, à granulats de marbre</t>
  </si>
  <si>
    <t>ml</t>
  </si>
  <si>
    <t>ART</t>
  </si>
  <si>
    <t>002-C693</t>
  </si>
  <si>
    <t>1.6.2</t>
  </si>
  <si>
    <t>Revêtement d'imperméabilisation, finition talochée</t>
  </si>
  <si>
    <t>CH5</t>
  </si>
  <si>
    <t xml:space="preserve">1.6.2 1 </t>
  </si>
  <si>
    <t>Revêtement souple d'imperméabilisation, taloché (I3)</t>
  </si>
  <si>
    <t>m2</t>
  </si>
  <si>
    <t>ART</t>
  </si>
  <si>
    <t>002-C696</t>
  </si>
  <si>
    <t xml:space="preserve">1.6.2 2 </t>
  </si>
  <si>
    <t>Retour sur tableaux et sous face de linteaux, taloché</t>
  </si>
  <si>
    <t>ml</t>
  </si>
  <si>
    <t>ART</t>
  </si>
  <si>
    <t>002-C697</t>
  </si>
  <si>
    <t>Total REVETEMENT D'IMPERMEABILISATION EN FACADE</t>
  </si>
  <si>
    <t>STOT</t>
  </si>
  <si>
    <t>1.7</t>
  </si>
  <si>
    <t>PEINTURE DE FACADE</t>
  </si>
  <si>
    <t>CH4</t>
  </si>
  <si>
    <t>1.7.1</t>
  </si>
  <si>
    <t>Peinture microporeuse de façade</t>
  </si>
  <si>
    <t>CH5</t>
  </si>
  <si>
    <t xml:space="preserve">1.7.1 1 </t>
  </si>
  <si>
    <t>Peinture microporeuse sur béton, siloxane (D2)</t>
  </si>
  <si>
    <t>m2</t>
  </si>
  <si>
    <t>ART</t>
  </si>
  <si>
    <t>002-C698</t>
  </si>
  <si>
    <t>Total PEINTURE DE FACADE</t>
  </si>
  <si>
    <t>STOT</t>
  </si>
  <si>
    <t>1.8</t>
  </si>
  <si>
    <t>PEINTURE SUR OUVRAGES EXTERIEURS EXISTANTS</t>
  </si>
  <si>
    <t>CH4</t>
  </si>
  <si>
    <t>1.8.1</t>
  </si>
  <si>
    <t>Peinture sur ouvrages métalliques</t>
  </si>
  <si>
    <t>CH5</t>
  </si>
  <si>
    <t xml:space="preserve">1.8.1 1 </t>
  </si>
  <si>
    <t>Peinture sur porte métallique acier</t>
  </si>
  <si>
    <t>m2</t>
  </si>
  <si>
    <t>ART</t>
  </si>
  <si>
    <t>002-C699</t>
  </si>
  <si>
    <t xml:space="preserve">1.8.1 4 </t>
  </si>
  <si>
    <t>Peinture sur poteau métallique</t>
  </si>
  <si>
    <t>ml</t>
  </si>
  <si>
    <t>ART</t>
  </si>
  <si>
    <t>002-C700</t>
  </si>
  <si>
    <t>Total PEINTURE SUR OUVRAGES EXTERIEURS EXISTANTS</t>
  </si>
  <si>
    <t>STOT</t>
  </si>
  <si>
    <t>1.9</t>
  </si>
  <si>
    <t>TRAITEMENT DES JONCTIONS</t>
  </si>
  <si>
    <t>CH4</t>
  </si>
  <si>
    <t xml:space="preserve">1.9 1 </t>
  </si>
  <si>
    <t>Reprise des joints mastics des menuiseries extérieures</t>
  </si>
  <si>
    <t>ml</t>
  </si>
  <si>
    <t>ART</t>
  </si>
  <si>
    <t>002-C703</t>
  </si>
  <si>
    <t xml:space="preserve">1.9 3 </t>
  </si>
  <si>
    <t>Joint mastic au droit des ossatures métalliques (brise soleil)</t>
  </si>
  <si>
    <t>Ens</t>
  </si>
  <si>
    <t>ART</t>
  </si>
  <si>
    <t>002-C704</t>
  </si>
  <si>
    <t xml:space="preserve">1.9 4 </t>
  </si>
  <si>
    <t>Joint mastic en limite avec façade rideau</t>
  </si>
  <si>
    <t>ml</t>
  </si>
  <si>
    <t>ART</t>
  </si>
  <si>
    <t>002-C705</t>
  </si>
  <si>
    <t>Total TRAITEMENT DES JONCTIONS</t>
  </si>
  <si>
    <t>STOT</t>
  </si>
  <si>
    <t>1.11</t>
  </si>
  <si>
    <t>FINITIONS ET NETTOYAGE</t>
  </si>
  <si>
    <t>CH4</t>
  </si>
  <si>
    <t xml:space="preserve">1.11 1 </t>
  </si>
  <si>
    <t>Nettoyage des coiffes d'acrotères et reprise des joints d'étanchéité</t>
  </si>
  <si>
    <t>ml</t>
  </si>
  <si>
    <t>ART</t>
  </si>
  <si>
    <t>002-C723</t>
  </si>
  <si>
    <t xml:space="preserve">1.11 2 </t>
  </si>
  <si>
    <t>Nettoyage des bavettes d'appuis et reprise des joints d'étanchéité</t>
  </si>
  <si>
    <t>ml</t>
  </si>
  <si>
    <t>ART</t>
  </si>
  <si>
    <t>002-C724</t>
  </si>
  <si>
    <t>Total FINITIONS ET NETTOYAGE</t>
  </si>
  <si>
    <t>STOT</t>
  </si>
  <si>
    <t>1.12</t>
  </si>
  <si>
    <t>GESTION ET TRACABILITE DES DECHETS</t>
  </si>
  <si>
    <t>CH4</t>
  </si>
  <si>
    <t>LZ</t>
  </si>
  <si>
    <t xml:space="preserve">1.12 1 </t>
  </si>
  <si>
    <t>Gestion et traçabilité des déchets</t>
  </si>
  <si>
    <t>Ens</t>
  </si>
  <si>
    <t>ART</t>
  </si>
  <si>
    <t>001-U499</t>
  </si>
  <si>
    <t>Total GESTION ET TRACABILITE DES DECHETS</t>
  </si>
  <si>
    <t>STOT</t>
  </si>
  <si>
    <t>1.13</t>
  </si>
  <si>
    <t>FRAIS DE D.O.E.</t>
  </si>
  <si>
    <t>CH4</t>
  </si>
  <si>
    <t>GX</t>
  </si>
  <si>
    <t xml:space="preserve">1.13 1 </t>
  </si>
  <si>
    <t>Frais de D.O.E.</t>
  </si>
  <si>
    <t>Ens</t>
  </si>
  <si>
    <t>ART</t>
  </si>
  <si>
    <t>003-B210</t>
  </si>
  <si>
    <t>Total FRAIS DE D.O.E.</t>
  </si>
  <si>
    <t>STOT</t>
  </si>
  <si>
    <t>Montant HT du LOT UNIQUE RAVALEMENT DE FACADES - REVETEMENT D'ETANCHEITE LIQUIDE</t>
  </si>
  <si>
    <t>TOTHT</t>
  </si>
  <si>
    <t>TVA</t>
  </si>
  <si>
    <t>Montant TTC</t>
  </si>
  <si>
    <t>TOTTTC</t>
  </si>
  <si>
    <t>BATIMENT NIEPCE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</si>
</sst>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Calibri"/>
      <family val="1"/>
    </font>
    <font>
      <sz val="11"/>
      <color rgb="FF000000"/>
      <name val="Calibri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alibri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Calibri"/>
      <family val="1"/>
    </font>
    <font>
      <sz val="11"/>
      <color rgb="FFFFFFFF"/>
      <name val="Calibri"/>
      <family val="1"/>
    </font>
    <font>
      <b/>
      <sz val="2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00808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FFFFFF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FFFFFF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 style="thin">
        <color rgb="FFFFFFFF"/>
      </bottom>
      <diagonal/>
    </border>
    <border>
      <left/>
      <right style="hair">
        <color rgb="FF000000"/>
      </right>
      <top/>
      <bottom style="thin">
        <color rgb="FFFFFFFF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righ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" fillId="0" borderId="0" applyFill="0">
      <alignment horizontal="right" vertical="top" wrapText="1"/>
    </xf>
    <xf numFmtId="0" fontId="8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4">
    <xf numFmtId="0" fontId="0" fillId="0" borderId="0" xfId="0"/>
    <xf numFmtId="0" fontId="18" fillId="0" borderId="0" xfId="0" applyFont="1" applyAlignment="1">
      <alignment horizontal="left" vertical="top" wrapText="1"/>
    </xf>
    <xf numFmtId="0" fontId="18" fillId="0" borderId="25" xfId="0" applyFont="1" applyBorder="1" applyAlignment="1">
      <alignment horizontal="center" vertical="top" wrapText="1"/>
    </xf>
    <xf numFmtId="0" fontId="18" fillId="0" borderId="25" xfId="0" applyFont="1" applyBorder="1" applyAlignment="1">
      <alignment horizontal="right" vertical="top" wrapText="1"/>
    </xf>
    <xf numFmtId="0" fontId="0" fillId="0" borderId="22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2" borderId="22" xfId="1" applyFill="1" applyBorder="1">
      <alignment horizontal="left" vertical="top" wrapText="1"/>
    </xf>
    <xf numFmtId="0" fontId="4" fillId="0" borderId="21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9" xfId="1" applyFill="1" applyBorder="1">
      <alignment horizontal="left" vertical="top" wrapText="1"/>
    </xf>
    <xf numFmtId="0" fontId="4" fillId="0" borderId="20" xfId="14" applyBorder="1">
      <alignment horizontal="left" vertical="top" wrapText="1"/>
    </xf>
    <xf numFmtId="0" fontId="1" fillId="0" borderId="17" xfId="1" applyBorder="1">
      <alignment horizontal="left" vertical="top" wrapText="1"/>
    </xf>
    <xf numFmtId="0" fontId="1" fillId="0" borderId="16" xfId="26" applyBorder="1">
      <alignment horizontal="left" vertical="top" wrapText="1" indent="2"/>
    </xf>
    <xf numFmtId="0" fontId="0" fillId="0" borderId="6" xfId="0" applyBorder="1" applyAlignment="1" applyProtection="1">
      <alignment horizontal="center" vertical="top"/>
      <protection locked="0"/>
    </xf>
    <xf numFmtId="165" fontId="0" fillId="0" borderId="6" xfId="0" applyNumberFormat="1" applyBorder="1" applyAlignment="1" applyProtection="1">
      <alignment horizontal="right" vertical="top" wrapText="1"/>
      <protection locked="0"/>
    </xf>
    <xf numFmtId="164" fontId="0" fillId="0" borderId="6" xfId="0" applyNumberFormat="1" applyBorder="1" applyAlignment="1" applyProtection="1">
      <alignment horizontal="right" vertical="top" wrapText="1"/>
      <protection locked="0"/>
    </xf>
    <xf numFmtId="164" fontId="0" fillId="0" borderId="18" xfId="0" applyNumberFormat="1" applyBorder="1" applyAlignment="1" applyProtection="1">
      <alignment horizontal="right" vertical="top" wrapText="1"/>
      <protection locked="0"/>
    </xf>
    <xf numFmtId="0" fontId="19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13" xfId="17" applyBorder="1" applyAlignment="1">
      <alignment horizontal="left" vertical="top" wrapText="1"/>
    </xf>
    <xf numFmtId="0" fontId="1" fillId="0" borderId="11" xfId="17" applyBorder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19" fillId="0" borderId="9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4" fillId="0" borderId="16" xfId="14" applyBorder="1">
      <alignment horizontal="left" vertical="top" wrapText="1"/>
    </xf>
    <xf numFmtId="0" fontId="8" fillId="0" borderId="16" xfId="18" applyBorder="1">
      <alignment horizontal="left" vertical="top" wrapText="1" indent="1"/>
    </xf>
    <xf numFmtId="0" fontId="19" fillId="0" borderId="5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21" fillId="3" borderId="26" xfId="0" applyFont="1" applyFill="1" applyBorder="1" applyAlignment="1">
      <alignment horizontal="center" vertical="center" wrapText="1"/>
    </xf>
    <xf numFmtId="0" fontId="21" fillId="3" borderId="24" xfId="0" applyFont="1" applyFill="1" applyBorder="1" applyAlignment="1">
      <alignment horizontal="center" vertical="center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5148000</xdr:colOff>
      <xdr:row>1</xdr:row>
      <xdr:rowOff>3900</xdr:rowOff>
    </xdr:from>
    <xdr:to>
      <xdr:col>0</xdr:col>
      <xdr:colOff>6444000</xdr:colOff>
      <xdr:row>5</xdr:row>
      <xdr:rowOff>132900</xdr:rowOff>
    </xdr:to>
    <xdr:pic>
      <xdr:nvPic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731" y="194400"/>
          <a:ext cx="37" cy="25"/>
        </a:xfrm>
        <a:prstGeom prst="rect">
          <a:avLst/>
        </a:prstGeom>
      </xdr:spPr>
    </xdr:pic>
    <xdr:clientData/>
  </xdr:twoCellAnchor>
  <xdr:twoCellAnchor editAs="absolute">
    <xdr:from>
      <xdr:col>0</xdr:col>
      <xdr:colOff>252000</xdr:colOff>
      <xdr:row>1</xdr:row>
      <xdr:rowOff>84900</xdr:rowOff>
    </xdr:from>
    <xdr:to>
      <xdr:col>0</xdr:col>
      <xdr:colOff>5112000</xdr:colOff>
      <xdr:row>5</xdr:row>
      <xdr:rowOff>132900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75400" y="275400"/>
          <a:ext cx="4843800" cy="8100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Calibri"/>
            </a:rPr>
            <a:t>Centre National dEnseignement à Distance (CNED)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alibri"/>
            </a:rPr>
            <a:t>Téléport 2 - 2, Boulevard Nicéphore Niepce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alibri"/>
            </a:rPr>
            <a:t>86360 CHASSENEUIL DU POITOU</a:t>
          </a:r>
        </a:p>
      </xdr:txBody>
    </xdr:sp>
    <xdr:clientData/>
  </xdr:twoCellAnchor>
  <xdr:twoCellAnchor editAs="absolute">
    <xdr:from>
      <xdr:col>0</xdr:col>
      <xdr:colOff>216000</xdr:colOff>
      <xdr:row>12</xdr:row>
      <xdr:rowOff>176400</xdr:rowOff>
    </xdr:from>
    <xdr:to>
      <xdr:col>0</xdr:col>
      <xdr:colOff>6444000</xdr:colOff>
      <xdr:row>22</xdr:row>
      <xdr:rowOff>134400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3000" y="2462400"/>
          <a:ext cx="6220800" cy="1863000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6000" b="1" i="0">
              <a:solidFill>
                <a:srgbClr val="005F7F"/>
              </a:solidFill>
              <a:latin typeface="Calibri"/>
            </a:rPr>
            <a:t>DPGF</a:t>
          </a:r>
        </a:p>
        <a:p>
          <a:pPr algn="ctr"/>
          <a:endParaRPr sz="800">
            <a:solidFill>
              <a:srgbClr val="000000"/>
            </a:solidFill>
            <a:latin typeface="Calibri"/>
          </a:endParaRPr>
        </a:p>
        <a:p>
          <a:pPr algn="ctr"/>
          <a:r>
            <a:rPr lang="fr-FR" sz="2000" b="1" i="0">
              <a:solidFill>
                <a:srgbClr val="000000"/>
              </a:solidFill>
              <a:latin typeface="Calibri"/>
            </a:rPr>
            <a:t>TRAVAUX DE REFECTION DES FACADES DES BATIMENTS CASSIN ET NIEPCE DU CNED</a:t>
          </a:r>
        </a:p>
        <a:p>
          <a:pPr algn="ctr"/>
          <a:endParaRPr sz="800">
            <a:solidFill>
              <a:srgbClr val="000000"/>
            </a:solidFill>
            <a:latin typeface="Calibri"/>
          </a:endParaRPr>
        </a:p>
        <a:p>
          <a:pPr algn="ctr"/>
          <a:r>
            <a:rPr lang="fr-FR" sz="1800" b="0" i="0">
              <a:solidFill>
                <a:srgbClr val="000000"/>
              </a:solidFill>
              <a:latin typeface="Calibri"/>
            </a:rPr>
            <a:t>86360 CHASSENEUIL DU POITOU</a:t>
          </a:r>
        </a:p>
      </xdr:txBody>
    </xdr:sp>
    <xdr:clientData/>
  </xdr:twoCellAnchor>
  <xdr:twoCellAnchor editAs="absolute">
    <xdr:from>
      <xdr:col>0</xdr:col>
      <xdr:colOff>144000</xdr:colOff>
      <xdr:row>42</xdr:row>
      <xdr:rowOff>134492</xdr:rowOff>
    </xdr:from>
    <xdr:to>
      <xdr:col>0</xdr:col>
      <xdr:colOff>1944000</xdr:colOff>
      <xdr:row>47</xdr:row>
      <xdr:rowOff>2008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000" y="8135492"/>
          <a:ext cx="50" cy="23"/>
        </a:xfrm>
        <a:prstGeom prst="rect">
          <a:avLst/>
        </a:prstGeom>
      </xdr:spPr>
    </xdr:pic>
    <xdr:clientData/>
  </xdr:twoCellAnchor>
  <xdr:twoCellAnchor editAs="absolute">
    <xdr:from>
      <xdr:col>0</xdr:col>
      <xdr:colOff>3060000</xdr:colOff>
      <xdr:row>48</xdr:row>
      <xdr:rowOff>9000</xdr:rowOff>
    </xdr:from>
    <xdr:to>
      <xdr:col>0</xdr:col>
      <xdr:colOff>6444000</xdr:colOff>
      <xdr:row>49</xdr:row>
      <xdr:rowOff>174900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094200" y="9153000"/>
          <a:ext cx="3353400" cy="3564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1200" b="0" i="0">
              <a:solidFill>
                <a:srgbClr val="000000"/>
              </a:solidFill>
              <a:latin typeface="Calibri"/>
            </a:rPr>
            <a:t>09/01/2026</a:t>
          </a:r>
        </a:p>
      </xdr:txBody>
    </xdr:sp>
    <xdr:clientData/>
  </xdr:twoCellAnchor>
  <xdr:twoCellAnchor editAs="absolute">
    <xdr:from>
      <xdr:col>0</xdr:col>
      <xdr:colOff>2628000</xdr:colOff>
      <xdr:row>43</xdr:row>
      <xdr:rowOff>5700</xdr:rowOff>
    </xdr:from>
    <xdr:to>
      <xdr:col>0</xdr:col>
      <xdr:colOff>6480000</xdr:colOff>
      <xdr:row>47</xdr:row>
      <xdr:rowOff>86100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656800" y="8197200"/>
          <a:ext cx="3823200" cy="8424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2000" b="1" i="0">
              <a:solidFill>
                <a:srgbClr val="005F7F"/>
              </a:solidFill>
              <a:latin typeface="Calibri"/>
            </a:rPr>
            <a:t>BALLINI OEB</a:t>
          </a:r>
        </a:p>
        <a:p>
          <a:pPr algn="r"/>
          <a:r>
            <a:rPr lang="fr-FR" sz="1200" b="1" i="0">
              <a:solidFill>
                <a:srgbClr val="000000"/>
              </a:solidFill>
              <a:latin typeface="Calibri"/>
            </a:rPr>
            <a:t>11, rue de la Grue 85200 FONTENAY LE COMTE</a:t>
          </a:r>
        </a:p>
        <a:p>
          <a:pPr algn="r"/>
          <a:endParaRPr sz="1200" b="1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47</xdr:row>
      <xdr:rowOff>134700</xdr:rowOff>
    </xdr:from>
    <xdr:to>
      <xdr:col>0</xdr:col>
      <xdr:colOff>6480000</xdr:colOff>
      <xdr:row>47</xdr:row>
      <xdr:rowOff>134700</xdr:rowOff>
    </xdr:to>
    <xdr:cxnSp macro="">
      <xdr:nvCxn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226800" y="9088200"/>
          <a:ext cx="6253200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216000</xdr:colOff>
      <xdr:row>23</xdr:row>
      <xdr:rowOff>105900</xdr:rowOff>
    </xdr:from>
    <xdr:to>
      <xdr:col>0</xdr:col>
      <xdr:colOff>6444000</xdr:colOff>
      <xdr:row>28</xdr:row>
      <xdr:rowOff>93000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43000" y="4487400"/>
          <a:ext cx="6220800" cy="939600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Calibri"/>
            </a:rPr>
            <a:t>LOT UNIQUE RAVALEMENT DE FACADES - REVETEMENT D'ETANCHEITE LIQUIDE</a:t>
          </a:r>
        </a:p>
        <a:p>
          <a:pPr algn="ctr"/>
          <a:r>
            <a:rPr lang="fr-FR" sz="1600" b="1" i="0">
              <a:solidFill>
                <a:srgbClr val="000000"/>
              </a:solidFill>
              <a:latin typeface="Calibri"/>
            </a:rPr>
            <a:t>NIEPCE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31617</xdr:rowOff>
    </xdr:from>
    <xdr:to>
      <xdr:col>5</xdr:col>
      <xdr:colOff>36000</xdr:colOff>
      <xdr:row>0</xdr:row>
      <xdr:rowOff>916904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1617" y="31617"/>
          <a:ext cx="5517235" cy="885287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Calibri"/>
            </a:rPr>
            <a:t>Centre National dEnseignement à Distance (CNED)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alibri"/>
            </a:rPr>
            <a:t>REFECTION DES FACADES DES BATIMENTS CASSIN ET NIEPCE DU CNED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Calibri"/>
            </a:rPr>
            <a:t>86360 CHASSENEUIL DU POITOU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alibri"/>
            </a:rPr>
            <a:t>LOT UNIQUE RAVALEMENT DE FACADES - REVETEMENT D'ETANCHEITE LIQUIDE</a:t>
          </a:r>
        </a:p>
      </xdr:txBody>
    </xdr:sp>
    <xdr:clientData/>
  </xdr:twoCellAnchor>
  <xdr:twoCellAnchor editAs="absolute">
    <xdr:from>
      <xdr:col>5</xdr:col>
      <xdr:colOff>36000</xdr:colOff>
      <xdr:row>0</xdr:row>
      <xdr:rowOff>79043</xdr:rowOff>
    </xdr:from>
    <xdr:to>
      <xdr:col>6</xdr:col>
      <xdr:colOff>288000</xdr:colOff>
      <xdr:row>0</xdr:row>
      <xdr:rowOff>727200</xdr:rowOff>
    </xdr:to>
    <xdr:pic>
      <xdr:nvPic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6092" y="79043"/>
          <a:ext cx="27" cy="18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0</xdr:row>
      <xdr:rowOff>948522</xdr:rowOff>
    </xdr:from>
    <xdr:to>
      <xdr:col>6</xdr:col>
      <xdr:colOff>324000</xdr:colOff>
      <xdr:row>0</xdr:row>
      <xdr:rowOff>948522</xdr:rowOff>
    </xdr:to>
    <xdr:cxnSp macro="">
      <xdr:nvCxn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0" y="948522"/>
          <a:ext cx="6544800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D8BB9-0475-4EBA-8041-E0FE9A683909}">
  <sheetPr>
    <pageSetUpPr fitToPage="1"/>
  </sheetPr>
  <dimension ref="A1"/>
  <sheetViews>
    <sheetView showGridLines="0" workbookViewId="0">
      <selection activeCell="C23" sqref="C23"/>
    </sheetView>
  </sheetViews>
  <sheetFormatPr baseColWidth="10" defaultColWidth="10.6640625" defaultRowHeight="14.4" x14ac:dyDescent="0.3"/>
  <cols>
    <col min="1" max="1" width="111.6640625" customWidth="1"/>
    <col min="2" max="2" width="10.6640625" customWidth="1"/>
  </cols>
  <sheetData/>
  <printOptions horizontalCentered="1"/>
  <pageMargins left="0.06" right="0.06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A76F-B90B-43C5-83E8-FA9C8F7C009B}">
  <sheetPr>
    <pageSetUpPr fitToPage="1"/>
  </sheetPr>
  <dimension ref="A1:ZZ85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10" sqref="I10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92.1" customHeight="1" x14ac:dyDescent="0.3">
      <c r="A1" s="39"/>
      <c r="B1" s="40"/>
      <c r="C1" s="40"/>
      <c r="D1" s="40"/>
      <c r="E1" s="40"/>
      <c r="F1" s="40"/>
      <c r="G1" s="41"/>
    </row>
    <row r="2" spans="1:702" ht="28.8" x14ac:dyDescent="0.3">
      <c r="A2" s="42" t="s">
        <v>212</v>
      </c>
      <c r="B2" s="43"/>
      <c r="C2" s="2" t="s">
        <v>0</v>
      </c>
      <c r="D2" s="3" t="s">
        <v>1</v>
      </c>
      <c r="E2" s="3" t="s">
        <v>2</v>
      </c>
      <c r="F2" s="3" t="s">
        <v>3</v>
      </c>
      <c r="G2" s="3" t="s">
        <v>4</v>
      </c>
    </row>
    <row r="3" spans="1:702" x14ac:dyDescent="0.3">
      <c r="A3" s="4"/>
      <c r="B3" s="5"/>
      <c r="C3" s="6"/>
      <c r="D3" s="6"/>
      <c r="E3" s="6"/>
      <c r="F3" s="6"/>
      <c r="G3" s="7"/>
    </row>
    <row r="4" spans="1:702" ht="15.6" x14ac:dyDescent="0.3">
      <c r="A4" s="8" t="s">
        <v>5</v>
      </c>
      <c r="B4" s="9" t="s">
        <v>6</v>
      </c>
      <c r="C4" s="10"/>
      <c r="D4" s="10"/>
      <c r="E4" s="10"/>
      <c r="F4" s="10"/>
      <c r="G4" s="11"/>
      <c r="ZY4" t="s">
        <v>7</v>
      </c>
      <c r="ZZ4" s="12"/>
    </row>
    <row r="5" spans="1:702" ht="15.6" x14ac:dyDescent="0.3">
      <c r="A5" s="13" t="s">
        <v>8</v>
      </c>
      <c r="B5" s="14" t="s">
        <v>9</v>
      </c>
      <c r="C5" s="10"/>
      <c r="D5" s="10"/>
      <c r="E5" s="10"/>
      <c r="F5" s="10"/>
      <c r="G5" s="11"/>
      <c r="ZY5" t="s">
        <v>10</v>
      </c>
      <c r="ZZ5" s="12"/>
    </row>
    <row r="6" spans="1:702" x14ac:dyDescent="0.3">
      <c r="A6" s="15" t="s">
        <v>11</v>
      </c>
      <c r="B6" s="16" t="s">
        <v>12</v>
      </c>
      <c r="C6" s="17" t="s">
        <v>13</v>
      </c>
      <c r="D6" s="18">
        <v>1</v>
      </c>
      <c r="E6" s="18"/>
      <c r="F6" s="19"/>
      <c r="G6" s="20">
        <f>ROUND(E6*F6,2)</f>
        <v>0</v>
      </c>
      <c r="ZY6" t="s">
        <v>14</v>
      </c>
      <c r="ZZ6" s="12" t="s">
        <v>15</v>
      </c>
    </row>
    <row r="7" spans="1:702" x14ac:dyDescent="0.3">
      <c r="A7" s="15" t="s">
        <v>16</v>
      </c>
      <c r="B7" s="16" t="s">
        <v>17</v>
      </c>
      <c r="C7" s="17" t="s">
        <v>18</v>
      </c>
      <c r="D7" s="18">
        <v>1</v>
      </c>
      <c r="E7" s="18"/>
      <c r="F7" s="19"/>
      <c r="G7" s="20">
        <f>ROUND(E7*F7,2)</f>
        <v>0</v>
      </c>
      <c r="ZY7" t="s">
        <v>19</v>
      </c>
      <c r="ZZ7" s="12" t="s">
        <v>20</v>
      </c>
    </row>
    <row r="8" spans="1:702" x14ac:dyDescent="0.3">
      <c r="A8" s="15" t="s">
        <v>21</v>
      </c>
      <c r="B8" s="16" t="s">
        <v>22</v>
      </c>
      <c r="C8" s="17" t="s">
        <v>23</v>
      </c>
      <c r="D8" s="19">
        <v>90</v>
      </c>
      <c r="E8" s="19"/>
      <c r="F8" s="19"/>
      <c r="G8" s="20">
        <f>ROUND(E8*F8,2)</f>
        <v>0</v>
      </c>
      <c r="ZY8" t="s">
        <v>24</v>
      </c>
      <c r="ZZ8" s="12" t="s">
        <v>25</v>
      </c>
    </row>
    <row r="9" spans="1:702" x14ac:dyDescent="0.3">
      <c r="A9" s="15" t="s">
        <v>26</v>
      </c>
      <c r="B9" s="16" t="s">
        <v>27</v>
      </c>
      <c r="C9" s="17" t="s">
        <v>28</v>
      </c>
      <c r="D9" s="18">
        <v>1</v>
      </c>
      <c r="E9" s="18"/>
      <c r="F9" s="19"/>
      <c r="G9" s="20">
        <f>ROUND(E9*F9,2)</f>
        <v>0</v>
      </c>
      <c r="ZY9" t="s">
        <v>29</v>
      </c>
      <c r="ZZ9" s="12" t="s">
        <v>30</v>
      </c>
    </row>
    <row r="10" spans="1:702" ht="27.6" x14ac:dyDescent="0.3">
      <c r="A10" s="15" t="s">
        <v>31</v>
      </c>
      <c r="B10" s="16" t="s">
        <v>32</v>
      </c>
      <c r="C10" s="17" t="s">
        <v>33</v>
      </c>
      <c r="D10" s="18">
        <v>1</v>
      </c>
      <c r="E10" s="18"/>
      <c r="F10" s="19"/>
      <c r="G10" s="20">
        <f>ROUND(E10*F10,2)</f>
        <v>0</v>
      </c>
      <c r="ZY10" t="s">
        <v>34</v>
      </c>
      <c r="ZZ10" s="12" t="s">
        <v>35</v>
      </c>
    </row>
    <row r="11" spans="1:702" x14ac:dyDescent="0.3">
      <c r="A11" s="21"/>
      <c r="B11" s="22"/>
      <c r="C11" s="10"/>
      <c r="D11" s="10"/>
      <c r="E11" s="10"/>
      <c r="F11" s="10"/>
      <c r="G11" s="23"/>
    </row>
    <row r="12" spans="1:702" x14ac:dyDescent="0.3">
      <c r="A12" s="24"/>
      <c r="B12" s="25" t="s">
        <v>36</v>
      </c>
      <c r="C12" s="10"/>
      <c r="D12" s="10"/>
      <c r="E12" s="10"/>
      <c r="F12" s="10"/>
      <c r="G12" s="26">
        <f>SUBTOTAL(109,G6:G11)</f>
        <v>0</v>
      </c>
      <c r="H12" s="27"/>
      <c r="ZY12" t="s">
        <v>37</v>
      </c>
    </row>
    <row r="13" spans="1:702" x14ac:dyDescent="0.3">
      <c r="A13" s="28"/>
      <c r="B13" s="29"/>
      <c r="C13" s="10"/>
      <c r="D13" s="10"/>
      <c r="E13" s="10"/>
      <c r="F13" s="10"/>
      <c r="G13" s="7"/>
    </row>
    <row r="14" spans="1:702" ht="15.6" x14ac:dyDescent="0.3">
      <c r="A14" s="30" t="s">
        <v>38</v>
      </c>
      <c r="B14" s="31" t="s">
        <v>39</v>
      </c>
      <c r="C14" s="10"/>
      <c r="D14" s="10"/>
      <c r="E14" s="10"/>
      <c r="F14" s="10"/>
      <c r="G14" s="11"/>
      <c r="ZY14" t="s">
        <v>40</v>
      </c>
      <c r="ZZ14" s="12"/>
    </row>
    <row r="15" spans="1:702" ht="27.6" x14ac:dyDescent="0.3">
      <c r="A15" s="15" t="s">
        <v>41</v>
      </c>
      <c r="B15" s="16" t="s">
        <v>42</v>
      </c>
      <c r="C15" s="17" t="s">
        <v>43</v>
      </c>
      <c r="D15" s="18">
        <v>1</v>
      </c>
      <c r="E15" s="18"/>
      <c r="F15" s="19"/>
      <c r="G15" s="20">
        <f>ROUND(E15*F15,2)</f>
        <v>0</v>
      </c>
      <c r="ZY15" t="s">
        <v>44</v>
      </c>
      <c r="ZZ15" s="12" t="s">
        <v>45</v>
      </c>
    </row>
    <row r="16" spans="1:702" x14ac:dyDescent="0.3">
      <c r="A16" s="15" t="s">
        <v>46</v>
      </c>
      <c r="B16" s="16" t="s">
        <v>47</v>
      </c>
      <c r="C16" s="17" t="s">
        <v>48</v>
      </c>
      <c r="D16" s="18">
        <v>1</v>
      </c>
      <c r="E16" s="18"/>
      <c r="F16" s="19"/>
      <c r="G16" s="20">
        <f>ROUND(E16*F16,2)</f>
        <v>0</v>
      </c>
      <c r="ZY16" t="s">
        <v>49</v>
      </c>
      <c r="ZZ16" s="12" t="s">
        <v>50</v>
      </c>
    </row>
    <row r="17" spans="1:702" x14ac:dyDescent="0.3">
      <c r="A17" s="15" t="s">
        <v>51</v>
      </c>
      <c r="B17" s="16" t="s">
        <v>52</v>
      </c>
      <c r="C17" s="17" t="s">
        <v>53</v>
      </c>
      <c r="D17" s="18">
        <v>1</v>
      </c>
      <c r="E17" s="18"/>
      <c r="F17" s="19"/>
      <c r="G17" s="20">
        <f>ROUND(E17*F17,2)</f>
        <v>0</v>
      </c>
      <c r="ZY17" t="s">
        <v>54</v>
      </c>
      <c r="ZZ17" s="12" t="s">
        <v>55</v>
      </c>
    </row>
    <row r="18" spans="1:702" x14ac:dyDescent="0.3">
      <c r="A18" s="21"/>
      <c r="B18" s="22"/>
      <c r="C18" s="10"/>
      <c r="D18" s="10"/>
      <c r="E18" s="10"/>
      <c r="F18" s="10"/>
      <c r="G18" s="23"/>
    </row>
    <row r="19" spans="1:702" x14ac:dyDescent="0.3">
      <c r="A19" s="24"/>
      <c r="B19" s="25" t="s">
        <v>56</v>
      </c>
      <c r="C19" s="10"/>
      <c r="D19" s="10"/>
      <c r="E19" s="10"/>
      <c r="F19" s="10"/>
      <c r="G19" s="26">
        <f>SUBTOTAL(109,G15:G18)</f>
        <v>0</v>
      </c>
      <c r="H19" s="27"/>
      <c r="ZY19" t="s">
        <v>57</v>
      </c>
    </row>
    <row r="20" spans="1:702" x14ac:dyDescent="0.3">
      <c r="A20" s="28"/>
      <c r="B20" s="29"/>
      <c r="C20" s="10"/>
      <c r="D20" s="10"/>
      <c r="E20" s="10"/>
      <c r="F20" s="10"/>
      <c r="G20" s="7"/>
    </row>
    <row r="21" spans="1:702" ht="15.6" x14ac:dyDescent="0.3">
      <c r="A21" s="30" t="s">
        <v>58</v>
      </c>
      <c r="B21" s="31" t="s">
        <v>59</v>
      </c>
      <c r="C21" s="10"/>
      <c r="D21" s="10"/>
      <c r="E21" s="10"/>
      <c r="F21" s="10"/>
      <c r="G21" s="11"/>
      <c r="ZY21" t="s">
        <v>60</v>
      </c>
      <c r="ZZ21" s="12"/>
    </row>
    <row r="22" spans="1:702" x14ac:dyDescent="0.3">
      <c r="A22" s="15" t="s">
        <v>61</v>
      </c>
      <c r="B22" s="16" t="s">
        <v>62</v>
      </c>
      <c r="C22" s="17" t="s">
        <v>63</v>
      </c>
      <c r="D22" s="19">
        <v>1283.47</v>
      </c>
      <c r="E22" s="19"/>
      <c r="F22" s="19"/>
      <c r="G22" s="20">
        <f>ROUND(E22*F22,2)</f>
        <v>0</v>
      </c>
      <c r="ZY22" t="s">
        <v>64</v>
      </c>
      <c r="ZZ22" s="12" t="s">
        <v>65</v>
      </c>
    </row>
    <row r="23" spans="1:702" x14ac:dyDescent="0.3">
      <c r="A23" s="15" t="s">
        <v>66</v>
      </c>
      <c r="B23" s="16" t="s">
        <v>67</v>
      </c>
      <c r="C23" s="17" t="s">
        <v>68</v>
      </c>
      <c r="D23" s="19">
        <v>1283.47</v>
      </c>
      <c r="E23" s="19"/>
      <c r="F23" s="19"/>
      <c r="G23" s="20">
        <f>ROUND(E23*F23,2)</f>
        <v>0</v>
      </c>
      <c r="ZY23" t="s">
        <v>69</v>
      </c>
      <c r="ZZ23" s="12" t="s">
        <v>70</v>
      </c>
    </row>
    <row r="24" spans="1:702" x14ac:dyDescent="0.3">
      <c r="A24" s="15" t="s">
        <v>71</v>
      </c>
      <c r="B24" s="16" t="s">
        <v>72</v>
      </c>
      <c r="C24" s="17" t="s">
        <v>73</v>
      </c>
      <c r="D24" s="19">
        <v>1283.47</v>
      </c>
      <c r="E24" s="19"/>
      <c r="F24" s="19"/>
      <c r="G24" s="20">
        <f>ROUND(E24*F24,2)</f>
        <v>0</v>
      </c>
      <c r="ZY24" t="s">
        <v>74</v>
      </c>
      <c r="ZZ24" s="12" t="s">
        <v>75</v>
      </c>
    </row>
    <row r="25" spans="1:702" x14ac:dyDescent="0.3">
      <c r="A25" s="21"/>
      <c r="B25" s="22"/>
      <c r="C25" s="10"/>
      <c r="D25" s="10"/>
      <c r="E25" s="10"/>
      <c r="F25" s="10"/>
      <c r="G25" s="23"/>
    </row>
    <row r="26" spans="1:702" x14ac:dyDescent="0.3">
      <c r="A26" s="24"/>
      <c r="B26" s="25" t="s">
        <v>76</v>
      </c>
      <c r="C26" s="10"/>
      <c r="D26" s="10"/>
      <c r="E26" s="10"/>
      <c r="F26" s="10"/>
      <c r="G26" s="26">
        <f>SUBTOTAL(109,G22:G25)</f>
        <v>0</v>
      </c>
      <c r="H26" s="27"/>
      <c r="ZY26" t="s">
        <v>77</v>
      </c>
    </row>
    <row r="27" spans="1:702" x14ac:dyDescent="0.3">
      <c r="A27" s="28"/>
      <c r="B27" s="29"/>
      <c r="C27" s="10"/>
      <c r="D27" s="10"/>
      <c r="E27" s="10"/>
      <c r="F27" s="10"/>
      <c r="G27" s="7"/>
    </row>
    <row r="28" spans="1:702" ht="15.6" x14ac:dyDescent="0.3">
      <c r="A28" s="30" t="s">
        <v>78</v>
      </c>
      <c r="B28" s="31" t="s">
        <v>79</v>
      </c>
      <c r="C28" s="10"/>
      <c r="D28" s="10"/>
      <c r="E28" s="10"/>
      <c r="F28" s="10"/>
      <c r="G28" s="11"/>
      <c r="ZY28" t="s">
        <v>80</v>
      </c>
      <c r="ZZ28" s="12"/>
    </row>
    <row r="29" spans="1:702" x14ac:dyDescent="0.3">
      <c r="A29" s="15" t="s">
        <v>81</v>
      </c>
      <c r="B29" s="16" t="s">
        <v>82</v>
      </c>
      <c r="C29" s="17" t="s">
        <v>83</v>
      </c>
      <c r="D29" s="18">
        <v>1</v>
      </c>
      <c r="E29" s="18"/>
      <c r="F29" s="19"/>
      <c r="G29" s="20">
        <f>ROUND(E29*F29,2)</f>
        <v>0</v>
      </c>
      <c r="ZY29" t="s">
        <v>84</v>
      </c>
      <c r="ZZ29" s="12" t="s">
        <v>85</v>
      </c>
    </row>
    <row r="30" spans="1:702" x14ac:dyDescent="0.3">
      <c r="A30" s="21"/>
      <c r="B30" s="22"/>
      <c r="C30" s="10"/>
      <c r="D30" s="10"/>
      <c r="E30" s="10"/>
      <c r="F30" s="10"/>
      <c r="G30" s="23"/>
    </row>
    <row r="31" spans="1:702" x14ac:dyDescent="0.3">
      <c r="A31" s="24"/>
      <c r="B31" s="25" t="s">
        <v>86</v>
      </c>
      <c r="C31" s="10"/>
      <c r="D31" s="10"/>
      <c r="E31" s="10"/>
      <c r="F31" s="10"/>
      <c r="G31" s="26">
        <f>SUBTOTAL(109,G29:G30)</f>
        <v>0</v>
      </c>
      <c r="H31" s="27"/>
      <c r="ZY31" t="s">
        <v>87</v>
      </c>
    </row>
    <row r="32" spans="1:702" x14ac:dyDescent="0.3">
      <c r="A32" s="28"/>
      <c r="B32" s="29"/>
      <c r="C32" s="10"/>
      <c r="D32" s="10"/>
      <c r="E32" s="10"/>
      <c r="F32" s="10"/>
      <c r="G32" s="7"/>
    </row>
    <row r="33" spans="1:702" ht="31.2" x14ac:dyDescent="0.3">
      <c r="A33" s="30" t="s">
        <v>88</v>
      </c>
      <c r="B33" s="31" t="s">
        <v>89</v>
      </c>
      <c r="C33" s="10"/>
      <c r="D33" s="10"/>
      <c r="E33" s="10"/>
      <c r="F33" s="10"/>
      <c r="G33" s="11"/>
      <c r="ZY33" t="s">
        <v>90</v>
      </c>
      <c r="ZZ33" s="12"/>
    </row>
    <row r="34" spans="1:702" ht="27.6" x14ac:dyDescent="0.3">
      <c r="A34" s="30" t="s">
        <v>91</v>
      </c>
      <c r="B34" s="32" t="s">
        <v>92</v>
      </c>
      <c r="C34" s="10"/>
      <c r="D34" s="10"/>
      <c r="E34" s="10"/>
      <c r="F34" s="10"/>
      <c r="G34" s="11"/>
      <c r="ZY34" t="s">
        <v>93</v>
      </c>
      <c r="ZZ34" s="12"/>
    </row>
    <row r="35" spans="1:702" x14ac:dyDescent="0.3">
      <c r="A35" s="15" t="s">
        <v>94</v>
      </c>
      <c r="B35" s="16" t="s">
        <v>95</v>
      </c>
      <c r="C35" s="17" t="s">
        <v>96</v>
      </c>
      <c r="D35" s="19">
        <v>85.52</v>
      </c>
      <c r="E35" s="19"/>
      <c r="F35" s="19"/>
      <c r="G35" s="20">
        <f>ROUND(E35*F35,2)</f>
        <v>0</v>
      </c>
      <c r="ZY35" t="s">
        <v>97</v>
      </c>
      <c r="ZZ35" s="12" t="s">
        <v>98</v>
      </c>
    </row>
    <row r="36" spans="1:702" ht="27.6" x14ac:dyDescent="0.3">
      <c r="A36" s="15" t="s">
        <v>99</v>
      </c>
      <c r="B36" s="16" t="s">
        <v>100</v>
      </c>
      <c r="C36" s="17" t="s">
        <v>101</v>
      </c>
      <c r="D36" s="19">
        <v>31.96</v>
      </c>
      <c r="E36" s="19"/>
      <c r="F36" s="19"/>
      <c r="G36" s="20">
        <f>ROUND(E36*F36,2)</f>
        <v>0</v>
      </c>
      <c r="ZY36" t="s">
        <v>102</v>
      </c>
      <c r="ZZ36" s="12" t="s">
        <v>103</v>
      </c>
    </row>
    <row r="37" spans="1:702" x14ac:dyDescent="0.3">
      <c r="A37" s="30" t="s">
        <v>104</v>
      </c>
      <c r="B37" s="32" t="s">
        <v>105</v>
      </c>
      <c r="C37" s="10"/>
      <c r="D37" s="10"/>
      <c r="E37" s="10"/>
      <c r="F37" s="10"/>
      <c r="G37" s="11"/>
      <c r="ZY37" t="s">
        <v>106</v>
      </c>
      <c r="ZZ37" s="12"/>
    </row>
    <row r="38" spans="1:702" x14ac:dyDescent="0.3">
      <c r="A38" s="15" t="s">
        <v>107</v>
      </c>
      <c r="B38" s="16" t="s">
        <v>108</v>
      </c>
      <c r="C38" s="17" t="s">
        <v>109</v>
      </c>
      <c r="D38" s="19">
        <v>1088.18</v>
      </c>
      <c r="E38" s="19"/>
      <c r="F38" s="19"/>
      <c r="G38" s="20">
        <f>ROUND(E38*F38,2)</f>
        <v>0</v>
      </c>
      <c r="ZY38" t="s">
        <v>110</v>
      </c>
      <c r="ZZ38" s="12" t="s">
        <v>111</v>
      </c>
    </row>
    <row r="39" spans="1:702" x14ac:dyDescent="0.3">
      <c r="A39" s="15" t="s">
        <v>112</v>
      </c>
      <c r="B39" s="16" t="s">
        <v>113</v>
      </c>
      <c r="C39" s="17" t="s">
        <v>114</v>
      </c>
      <c r="D39" s="19">
        <v>280.89999999999998</v>
      </c>
      <c r="E39" s="19"/>
      <c r="F39" s="19"/>
      <c r="G39" s="20">
        <f>ROUND(E39*F39,2)</f>
        <v>0</v>
      </c>
      <c r="ZY39" t="s">
        <v>115</v>
      </c>
      <c r="ZZ39" s="12" t="s">
        <v>116</v>
      </c>
    </row>
    <row r="40" spans="1:702" x14ac:dyDescent="0.3">
      <c r="A40" s="21"/>
      <c r="B40" s="22"/>
      <c r="C40" s="10"/>
      <c r="D40" s="10"/>
      <c r="E40" s="10"/>
      <c r="F40" s="10"/>
      <c r="G40" s="23"/>
    </row>
    <row r="41" spans="1:702" x14ac:dyDescent="0.3">
      <c r="A41" s="24"/>
      <c r="B41" s="25" t="s">
        <v>117</v>
      </c>
      <c r="C41" s="10"/>
      <c r="D41" s="10"/>
      <c r="E41" s="10"/>
      <c r="F41" s="10"/>
      <c r="G41" s="26">
        <f>SUBTOTAL(109,G34:G40)</f>
        <v>0</v>
      </c>
      <c r="H41" s="27"/>
      <c r="ZY41" t="s">
        <v>118</v>
      </c>
    </row>
    <row r="42" spans="1:702" x14ac:dyDescent="0.3">
      <c r="A42" s="28"/>
      <c r="B42" s="29"/>
      <c r="C42" s="10"/>
      <c r="D42" s="10"/>
      <c r="E42" s="10"/>
      <c r="F42" s="10"/>
      <c r="G42" s="7"/>
    </row>
    <row r="43" spans="1:702" ht="15.6" x14ac:dyDescent="0.3">
      <c r="A43" s="30" t="s">
        <v>119</v>
      </c>
      <c r="B43" s="31" t="s">
        <v>120</v>
      </c>
      <c r="C43" s="10"/>
      <c r="D43" s="10"/>
      <c r="E43" s="10"/>
      <c r="F43" s="10"/>
      <c r="G43" s="11"/>
      <c r="ZY43" t="s">
        <v>121</v>
      </c>
      <c r="ZZ43" s="12"/>
    </row>
    <row r="44" spans="1:702" x14ac:dyDescent="0.3">
      <c r="A44" s="30" t="s">
        <v>122</v>
      </c>
      <c r="B44" s="32" t="s">
        <v>123</v>
      </c>
      <c r="C44" s="10"/>
      <c r="D44" s="10"/>
      <c r="E44" s="10"/>
      <c r="F44" s="10"/>
      <c r="G44" s="11"/>
      <c r="ZY44" t="s">
        <v>124</v>
      </c>
      <c r="ZZ44" s="12"/>
    </row>
    <row r="45" spans="1:702" x14ac:dyDescent="0.3">
      <c r="A45" s="15" t="s">
        <v>125</v>
      </c>
      <c r="B45" s="16" t="s">
        <v>126</v>
      </c>
      <c r="C45" s="17" t="s">
        <v>127</v>
      </c>
      <c r="D45" s="19">
        <v>15.92</v>
      </c>
      <c r="E45" s="19"/>
      <c r="F45" s="19"/>
      <c r="G45" s="20">
        <f>ROUND(E45*F45,2)</f>
        <v>0</v>
      </c>
      <c r="ZY45" t="s">
        <v>128</v>
      </c>
      <c r="ZZ45" s="12" t="s">
        <v>129</v>
      </c>
    </row>
    <row r="46" spans="1:702" x14ac:dyDescent="0.3">
      <c r="A46" s="21"/>
      <c r="B46" s="22"/>
      <c r="C46" s="10"/>
      <c r="D46" s="10"/>
      <c r="E46" s="10"/>
      <c r="F46" s="10"/>
      <c r="G46" s="23"/>
    </row>
    <row r="47" spans="1:702" x14ac:dyDescent="0.3">
      <c r="A47" s="24"/>
      <c r="B47" s="25" t="s">
        <v>130</v>
      </c>
      <c r="C47" s="10"/>
      <c r="D47" s="10"/>
      <c r="E47" s="10"/>
      <c r="F47" s="10"/>
      <c r="G47" s="26">
        <f>SUBTOTAL(109,G44:G46)</f>
        <v>0</v>
      </c>
      <c r="H47" s="27"/>
      <c r="ZY47" t="s">
        <v>131</v>
      </c>
    </row>
    <row r="48" spans="1:702" x14ac:dyDescent="0.3">
      <c r="A48" s="28"/>
      <c r="B48" s="29"/>
      <c r="C48" s="10"/>
      <c r="D48" s="10"/>
      <c r="E48" s="10"/>
      <c r="F48" s="10"/>
      <c r="G48" s="7"/>
    </row>
    <row r="49" spans="1:702" ht="31.2" x14ac:dyDescent="0.3">
      <c r="A49" s="30" t="s">
        <v>132</v>
      </c>
      <c r="B49" s="31" t="s">
        <v>133</v>
      </c>
      <c r="C49" s="10"/>
      <c r="D49" s="10"/>
      <c r="E49" s="10"/>
      <c r="F49" s="10"/>
      <c r="G49" s="11"/>
      <c r="ZY49" t="s">
        <v>134</v>
      </c>
      <c r="ZZ49" s="12"/>
    </row>
    <row r="50" spans="1:702" x14ac:dyDescent="0.3">
      <c r="A50" s="30" t="s">
        <v>135</v>
      </c>
      <c r="B50" s="32" t="s">
        <v>136</v>
      </c>
      <c r="C50" s="10"/>
      <c r="D50" s="10"/>
      <c r="E50" s="10"/>
      <c r="F50" s="10"/>
      <c r="G50" s="11"/>
      <c r="ZY50" t="s">
        <v>137</v>
      </c>
      <c r="ZZ50" s="12"/>
    </row>
    <row r="51" spans="1:702" x14ac:dyDescent="0.3">
      <c r="A51" s="15" t="s">
        <v>138</v>
      </c>
      <c r="B51" s="16" t="s">
        <v>139</v>
      </c>
      <c r="C51" s="17" t="s">
        <v>140</v>
      </c>
      <c r="D51" s="19">
        <v>2.15</v>
      </c>
      <c r="E51" s="19"/>
      <c r="F51" s="19"/>
      <c r="G51" s="20">
        <f>ROUND(E51*F51,2)</f>
        <v>0</v>
      </c>
      <c r="ZY51" t="s">
        <v>141</v>
      </c>
      <c r="ZZ51" s="12" t="s">
        <v>142</v>
      </c>
    </row>
    <row r="52" spans="1:702" x14ac:dyDescent="0.3">
      <c r="A52" s="15" t="s">
        <v>143</v>
      </c>
      <c r="B52" s="16" t="s">
        <v>144</v>
      </c>
      <c r="C52" s="17" t="s">
        <v>145</v>
      </c>
      <c r="D52" s="19">
        <v>2.8</v>
      </c>
      <c r="E52" s="19"/>
      <c r="F52" s="19"/>
      <c r="G52" s="20">
        <f>ROUND(E52*F52,2)</f>
        <v>0</v>
      </c>
      <c r="ZY52" t="s">
        <v>146</v>
      </c>
      <c r="ZZ52" s="12" t="s">
        <v>147</v>
      </c>
    </row>
    <row r="53" spans="1:702" x14ac:dyDescent="0.3">
      <c r="A53" s="21"/>
      <c r="B53" s="22"/>
      <c r="C53" s="10"/>
      <c r="D53" s="10"/>
      <c r="E53" s="10"/>
      <c r="F53" s="10"/>
      <c r="G53" s="23"/>
    </row>
    <row r="54" spans="1:702" x14ac:dyDescent="0.3">
      <c r="A54" s="24"/>
      <c r="B54" s="25" t="s">
        <v>148</v>
      </c>
      <c r="C54" s="10"/>
      <c r="D54" s="10"/>
      <c r="E54" s="10"/>
      <c r="F54" s="10"/>
      <c r="G54" s="26">
        <f>SUBTOTAL(109,G50:G53)</f>
        <v>0</v>
      </c>
      <c r="H54" s="27"/>
      <c r="ZY54" t="s">
        <v>149</v>
      </c>
    </row>
    <row r="55" spans="1:702" x14ac:dyDescent="0.3">
      <c r="A55" s="28"/>
      <c r="B55" s="29"/>
      <c r="C55" s="10"/>
      <c r="D55" s="10"/>
      <c r="E55" s="10"/>
      <c r="F55" s="10"/>
      <c r="G55" s="7"/>
    </row>
    <row r="56" spans="1:702" ht="15.6" x14ac:dyDescent="0.3">
      <c r="A56" s="30" t="s">
        <v>150</v>
      </c>
      <c r="B56" s="31" t="s">
        <v>151</v>
      </c>
      <c r="C56" s="10"/>
      <c r="D56" s="10"/>
      <c r="E56" s="10"/>
      <c r="F56" s="10"/>
      <c r="G56" s="11"/>
      <c r="ZY56" t="s">
        <v>152</v>
      </c>
      <c r="ZZ56" s="12"/>
    </row>
    <row r="57" spans="1:702" x14ac:dyDescent="0.3">
      <c r="A57" s="15" t="s">
        <v>153</v>
      </c>
      <c r="B57" s="16" t="s">
        <v>154</v>
      </c>
      <c r="C57" s="17" t="s">
        <v>155</v>
      </c>
      <c r="D57" s="19">
        <v>295.89999999999998</v>
      </c>
      <c r="E57" s="19"/>
      <c r="F57" s="19"/>
      <c r="G57" s="20">
        <f>ROUND(E57*F57,2)</f>
        <v>0</v>
      </c>
      <c r="ZY57" t="s">
        <v>156</v>
      </c>
      <c r="ZZ57" s="12" t="s">
        <v>157</v>
      </c>
    </row>
    <row r="58" spans="1:702" ht="27.6" x14ac:dyDescent="0.3">
      <c r="A58" s="15" t="s">
        <v>158</v>
      </c>
      <c r="B58" s="16" t="s">
        <v>159</v>
      </c>
      <c r="C58" s="17" t="s">
        <v>160</v>
      </c>
      <c r="D58" s="18">
        <v>1</v>
      </c>
      <c r="E58" s="18"/>
      <c r="F58" s="19"/>
      <c r="G58" s="20">
        <f>ROUND(E58*F58,2)</f>
        <v>0</v>
      </c>
      <c r="ZY58" t="s">
        <v>161</v>
      </c>
      <c r="ZZ58" s="12" t="s">
        <v>162</v>
      </c>
    </row>
    <row r="59" spans="1:702" x14ac:dyDescent="0.3">
      <c r="A59" s="15" t="s">
        <v>163</v>
      </c>
      <c r="B59" s="16" t="s">
        <v>164</v>
      </c>
      <c r="C59" s="17" t="s">
        <v>165</v>
      </c>
      <c r="D59" s="19">
        <v>43.4</v>
      </c>
      <c r="E59" s="19"/>
      <c r="F59" s="19"/>
      <c r="G59" s="20">
        <f>ROUND(E59*F59,2)</f>
        <v>0</v>
      </c>
      <c r="ZY59" t="s">
        <v>166</v>
      </c>
      <c r="ZZ59" s="12" t="s">
        <v>167</v>
      </c>
    </row>
    <row r="60" spans="1:702" x14ac:dyDescent="0.3">
      <c r="A60" s="21"/>
      <c r="B60" s="22"/>
      <c r="C60" s="10"/>
      <c r="D60" s="10"/>
      <c r="E60" s="10"/>
      <c r="F60" s="10"/>
      <c r="G60" s="23"/>
    </row>
    <row r="61" spans="1:702" x14ac:dyDescent="0.3">
      <c r="A61" s="24"/>
      <c r="B61" s="25" t="s">
        <v>168</v>
      </c>
      <c r="C61" s="10"/>
      <c r="D61" s="10"/>
      <c r="E61" s="10"/>
      <c r="F61" s="10"/>
      <c r="G61" s="26">
        <f>SUBTOTAL(109,G57:G60)</f>
        <v>0</v>
      </c>
      <c r="H61" s="27"/>
      <c r="ZY61" t="s">
        <v>169</v>
      </c>
    </row>
    <row r="62" spans="1:702" x14ac:dyDescent="0.3">
      <c r="A62" s="28"/>
      <c r="B62" s="29"/>
      <c r="C62" s="10"/>
      <c r="D62" s="10"/>
      <c r="E62" s="10"/>
      <c r="F62" s="10"/>
      <c r="G62" s="7"/>
    </row>
    <row r="63" spans="1:702" ht="15.6" x14ac:dyDescent="0.3">
      <c r="A63" s="30" t="s">
        <v>170</v>
      </c>
      <c r="B63" s="31" t="s">
        <v>171</v>
      </c>
      <c r="C63" s="10"/>
      <c r="D63" s="10"/>
      <c r="E63" s="10"/>
      <c r="F63" s="10"/>
      <c r="G63" s="11"/>
      <c r="ZY63" t="s">
        <v>172</v>
      </c>
      <c r="ZZ63" s="12"/>
    </row>
    <row r="64" spans="1:702" ht="27.6" x14ac:dyDescent="0.3">
      <c r="A64" s="15" t="s">
        <v>173</v>
      </c>
      <c r="B64" s="16" t="s">
        <v>174</v>
      </c>
      <c r="C64" s="17" t="s">
        <v>175</v>
      </c>
      <c r="D64" s="19">
        <v>74.05</v>
      </c>
      <c r="E64" s="19"/>
      <c r="F64" s="19"/>
      <c r="G64" s="20">
        <f>ROUND(E64*F64,2)</f>
        <v>0</v>
      </c>
      <c r="ZY64" t="s">
        <v>176</v>
      </c>
      <c r="ZZ64" s="12" t="s">
        <v>177</v>
      </c>
    </row>
    <row r="65" spans="1:702" ht="27.6" x14ac:dyDescent="0.3">
      <c r="A65" s="15" t="s">
        <v>178</v>
      </c>
      <c r="B65" s="16" t="s">
        <v>179</v>
      </c>
      <c r="C65" s="17" t="s">
        <v>180</v>
      </c>
      <c r="D65" s="19">
        <v>205.9</v>
      </c>
      <c r="E65" s="19"/>
      <c r="F65" s="19"/>
      <c r="G65" s="20">
        <f>ROUND(E65*F65,2)</f>
        <v>0</v>
      </c>
      <c r="ZY65" t="s">
        <v>181</v>
      </c>
      <c r="ZZ65" s="12" t="s">
        <v>182</v>
      </c>
    </row>
    <row r="66" spans="1:702" x14ac:dyDescent="0.3">
      <c r="A66" s="21"/>
      <c r="B66" s="22"/>
      <c r="C66" s="10"/>
      <c r="D66" s="10"/>
      <c r="E66" s="10"/>
      <c r="F66" s="10"/>
      <c r="G66" s="23"/>
    </row>
    <row r="67" spans="1:702" x14ac:dyDescent="0.3">
      <c r="A67" s="24"/>
      <c r="B67" s="25" t="s">
        <v>183</v>
      </c>
      <c r="C67" s="10"/>
      <c r="D67" s="10"/>
      <c r="E67" s="10"/>
      <c r="F67" s="10"/>
      <c r="G67" s="26">
        <f>SUBTOTAL(109,G64:G66)</f>
        <v>0</v>
      </c>
      <c r="H67" s="27"/>
      <c r="ZY67" t="s">
        <v>184</v>
      </c>
    </row>
    <row r="68" spans="1:702" x14ac:dyDescent="0.3">
      <c r="A68" s="28"/>
      <c r="B68" s="29"/>
      <c r="C68" s="10"/>
      <c r="D68" s="10"/>
      <c r="E68" s="10"/>
      <c r="F68" s="10"/>
      <c r="G68" s="7"/>
    </row>
    <row r="69" spans="1:702" ht="15.6" x14ac:dyDescent="0.3">
      <c r="A69" s="30" t="s">
        <v>185</v>
      </c>
      <c r="B69" s="31" t="s">
        <v>186</v>
      </c>
      <c r="C69" s="10"/>
      <c r="D69" s="10"/>
      <c r="E69" s="10"/>
      <c r="F69" s="10"/>
      <c r="G69" s="11"/>
      <c r="ZY69" t="s">
        <v>187</v>
      </c>
      <c r="ZZ69" s="12" t="s">
        <v>188</v>
      </c>
    </row>
    <row r="70" spans="1:702" x14ac:dyDescent="0.3">
      <c r="A70" s="15" t="s">
        <v>189</v>
      </c>
      <c r="B70" s="16" t="s">
        <v>190</v>
      </c>
      <c r="C70" s="17" t="s">
        <v>191</v>
      </c>
      <c r="D70" s="18">
        <v>1</v>
      </c>
      <c r="E70" s="18"/>
      <c r="F70" s="19"/>
      <c r="G70" s="20">
        <f>ROUND(E70*F70,2)</f>
        <v>0</v>
      </c>
      <c r="ZY70" t="s">
        <v>192</v>
      </c>
      <c r="ZZ70" s="12" t="s">
        <v>193</v>
      </c>
    </row>
    <row r="71" spans="1:702" x14ac:dyDescent="0.3">
      <c r="A71" s="21"/>
      <c r="B71" s="22"/>
      <c r="C71" s="10"/>
      <c r="D71" s="10"/>
      <c r="E71" s="10"/>
      <c r="F71" s="10"/>
      <c r="G71" s="23"/>
    </row>
    <row r="72" spans="1:702" x14ac:dyDescent="0.3">
      <c r="A72" s="24"/>
      <c r="B72" s="25" t="s">
        <v>194</v>
      </c>
      <c r="C72" s="10"/>
      <c r="D72" s="10"/>
      <c r="E72" s="10"/>
      <c r="F72" s="10"/>
      <c r="G72" s="26">
        <f>SUBTOTAL(109,G70:G71)</f>
        <v>0</v>
      </c>
      <c r="H72" s="27"/>
      <c r="ZY72" t="s">
        <v>195</v>
      </c>
    </row>
    <row r="73" spans="1:702" x14ac:dyDescent="0.3">
      <c r="A73" s="28"/>
      <c r="B73" s="29"/>
      <c r="C73" s="10"/>
      <c r="D73" s="10"/>
      <c r="E73" s="10"/>
      <c r="F73" s="10"/>
      <c r="G73" s="7"/>
    </row>
    <row r="74" spans="1:702" ht="15.6" x14ac:dyDescent="0.3">
      <c r="A74" s="30" t="s">
        <v>196</v>
      </c>
      <c r="B74" s="31" t="s">
        <v>197</v>
      </c>
      <c r="C74" s="10"/>
      <c r="D74" s="10"/>
      <c r="E74" s="10"/>
      <c r="F74" s="10"/>
      <c r="G74" s="11"/>
      <c r="ZY74" t="s">
        <v>198</v>
      </c>
      <c r="ZZ74" s="12" t="s">
        <v>199</v>
      </c>
    </row>
    <row r="75" spans="1:702" x14ac:dyDescent="0.3">
      <c r="A75" s="15" t="s">
        <v>200</v>
      </c>
      <c r="B75" s="16" t="s">
        <v>201</v>
      </c>
      <c r="C75" s="17" t="s">
        <v>202</v>
      </c>
      <c r="D75" s="18">
        <v>1</v>
      </c>
      <c r="E75" s="18"/>
      <c r="F75" s="19"/>
      <c r="G75" s="20">
        <f>ROUND(E75*F75,2)</f>
        <v>0</v>
      </c>
      <c r="ZY75" t="s">
        <v>203</v>
      </c>
      <c r="ZZ75" s="12" t="s">
        <v>204</v>
      </c>
    </row>
    <row r="76" spans="1:702" x14ac:dyDescent="0.3">
      <c r="A76" s="21"/>
      <c r="B76" s="22"/>
      <c r="C76" s="10"/>
      <c r="D76" s="10"/>
      <c r="E76" s="10"/>
      <c r="F76" s="10"/>
      <c r="G76" s="23"/>
    </row>
    <row r="77" spans="1:702" x14ac:dyDescent="0.3">
      <c r="A77" s="24"/>
      <c r="B77" s="25" t="s">
        <v>205</v>
      </c>
      <c r="C77" s="10"/>
      <c r="D77" s="10"/>
      <c r="E77" s="10"/>
      <c r="F77" s="10"/>
      <c r="G77" s="26">
        <f>SUBTOTAL(109,G75:G76)</f>
        <v>0</v>
      </c>
      <c r="H77" s="27"/>
      <c r="ZY77" t="s">
        <v>206</v>
      </c>
    </row>
    <row r="78" spans="1:702" x14ac:dyDescent="0.3">
      <c r="A78" s="28"/>
      <c r="B78" s="29"/>
      <c r="C78" s="10"/>
      <c r="D78" s="10"/>
      <c r="E78" s="10"/>
      <c r="F78" s="10"/>
      <c r="G78" s="7"/>
    </row>
    <row r="79" spans="1:702" x14ac:dyDescent="0.3">
      <c r="A79" s="33"/>
      <c r="B79" s="34"/>
      <c r="C79" s="35"/>
      <c r="D79" s="35"/>
      <c r="E79" s="35"/>
      <c r="F79" s="35"/>
      <c r="G79" s="23"/>
    </row>
    <row r="80" spans="1:702" x14ac:dyDescent="0.3">
      <c r="A80" s="36"/>
      <c r="B80" s="36"/>
      <c r="C80" s="36"/>
      <c r="D80" s="36"/>
      <c r="E80" s="36"/>
      <c r="F80" s="36"/>
      <c r="G80" s="36"/>
    </row>
    <row r="81" spans="1:701" ht="28.8" x14ac:dyDescent="0.3">
      <c r="B81" s="1" t="s">
        <v>207</v>
      </c>
      <c r="G81" s="37">
        <f>SUBTOTAL(109,G4:G79)</f>
        <v>0</v>
      </c>
      <c r="ZY81" t="s">
        <v>208</v>
      </c>
    </row>
    <row r="82" spans="1:701" x14ac:dyDescent="0.3">
      <c r="A82" s="38">
        <v>20</v>
      </c>
      <c r="B82" s="1" t="str">
        <f>CONCATENATE("Montant TVA (",A82,"%)")</f>
        <v>Montant TVA (20%)</v>
      </c>
      <c r="G82" s="37">
        <f>(G81*A82)/100</f>
        <v>0</v>
      </c>
      <c r="ZY82" t="s">
        <v>209</v>
      </c>
    </row>
    <row r="83" spans="1:701" x14ac:dyDescent="0.3">
      <c r="B83" s="1" t="s">
        <v>210</v>
      </c>
      <c r="G83" s="37">
        <f>G81+G82</f>
        <v>0</v>
      </c>
      <c r="ZY83" t="s">
        <v>211</v>
      </c>
    </row>
    <row r="84" spans="1:701" x14ac:dyDescent="0.3">
      <c r="G84" s="37"/>
    </row>
    <row r="85" spans="1:701" x14ac:dyDescent="0.3">
      <c r="G85" s="37"/>
    </row>
  </sheetData>
  <mergeCells count="2">
    <mergeCell ref="A1:G1"/>
    <mergeCell ref="A2:B2"/>
  </mergeCells>
  <printOptions horizontalCentered="1"/>
  <pageMargins left="0.06" right="0.06" top="0.06" bottom="0.06" header="0.76" footer="0.76"/>
  <pageSetup paperSize="9" scale="9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UNIQUE Page de garde</vt:lpstr>
      <vt:lpstr>LOT UNIQUE RAVALEMENT DE FACAD</vt:lpstr>
      <vt:lpstr>'LOT UNIQUE RAVALEMENT DE FACAD'!Impression_des_titres</vt:lpstr>
      <vt:lpstr>'LOT UNIQUE RAVALEMENT DE FACAD'!Zone_d_impression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alexandre.gaudin</dc:creator>
  <cp:lastModifiedBy>Gigante Martine</cp:lastModifiedBy>
  <cp:lastPrinted>2026-01-09T08:05:13Z</cp:lastPrinted>
  <dcterms:created xsi:type="dcterms:W3CDTF">2026-01-09T08:02:45Z</dcterms:created>
  <dcterms:modified xsi:type="dcterms:W3CDTF">2026-02-02T13:26:56Z</dcterms:modified>
</cp:coreProperties>
</file>